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\Documents\Woodcote Conservation Group\Woodcote toad patrol\"/>
    </mc:Choice>
  </mc:AlternateContent>
  <xr:revisionPtr revIDLastSave="0" documentId="13_ncr:1_{4F73FBCC-6BA8-438E-A832-B99E918F19A0}" xr6:coauthVersionLast="46" xr6:coauthVersionMax="46" xr10:uidLastSave="{00000000-0000-0000-0000-000000000000}"/>
  <bookViews>
    <workbookView xWindow="0" yWindow="0" windowWidth="23040" windowHeight="12360" activeTab="1" xr2:uid="{00000000-000D-0000-FFFF-FFFF00000000}"/>
  </bookViews>
  <sheets>
    <sheet name="2020" sheetId="1" r:id="rId1"/>
    <sheet name="2021" sheetId="4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M48" i="4" l="1"/>
  <c r="U48" i="4"/>
  <c r="V48" i="4"/>
  <c r="C53" i="4" s="1"/>
  <c r="T48" i="4"/>
  <c r="S48" i="4"/>
  <c r="R48" i="4"/>
  <c r="P48" i="4"/>
  <c r="O48" i="4"/>
  <c r="N48" i="4"/>
  <c r="L48" i="4"/>
  <c r="K48" i="4"/>
  <c r="J48" i="4"/>
  <c r="I48" i="4"/>
  <c r="G48" i="4"/>
  <c r="F48" i="4"/>
  <c r="E48" i="4"/>
  <c r="D48" i="4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C52" i="1" s="1"/>
  <c r="S47" i="1"/>
  <c r="C53" i="1" s="1"/>
  <c r="D47" i="1"/>
  <c r="C54" i="4" l="1"/>
  <c r="C49" i="4"/>
  <c r="C50" i="4"/>
  <c r="C51" i="4"/>
  <c r="C52" i="4"/>
  <c r="C50" i="1"/>
  <c r="C51" i="1"/>
  <c r="C49" i="1"/>
  <c r="C48" i="1"/>
  <c r="C56" i="4" l="1"/>
  <c r="C55" i="1"/>
</calcChain>
</file>

<file path=xl/sharedStrings.xml><?xml version="1.0" encoding="utf-8"?>
<sst xmlns="http://schemas.openxmlformats.org/spreadsheetml/2006/main" count="211" uniqueCount="126">
  <si>
    <t>Male toads</t>
  </si>
  <si>
    <t>Female toads</t>
  </si>
  <si>
    <t>Pairs of toads</t>
  </si>
  <si>
    <t>Male frogs</t>
  </si>
  <si>
    <t>Female frogs</t>
  </si>
  <si>
    <t>Pairs of frogs</t>
  </si>
  <si>
    <t>Male smooth newts</t>
  </si>
  <si>
    <t>Female smooth newts</t>
  </si>
  <si>
    <t>Male palmate newts</t>
  </si>
  <si>
    <t>Female palmate newts</t>
  </si>
  <si>
    <t>start time</t>
  </si>
  <si>
    <t>end time</t>
  </si>
  <si>
    <t>Unsexed frogs</t>
  </si>
  <si>
    <t>Unsexed toads</t>
  </si>
  <si>
    <t>General newts</t>
  </si>
  <si>
    <t>Fatalities</t>
  </si>
  <si>
    <t>Unsexed smooth newts</t>
  </si>
  <si>
    <t>Unsexed palmate newts</t>
  </si>
  <si>
    <t>TOTALS</t>
  </si>
  <si>
    <t>Total toads =</t>
  </si>
  <si>
    <t>Total frogs =</t>
  </si>
  <si>
    <t>Total smooth =</t>
  </si>
  <si>
    <t>Total palmate =</t>
  </si>
  <si>
    <t>General newts =</t>
  </si>
  <si>
    <t>Fatalitites =</t>
  </si>
  <si>
    <t>Total amphibians for 2020, dead and alive</t>
  </si>
  <si>
    <t>Returning toads - 4 females + 1 male</t>
  </si>
  <si>
    <t>Too cold</t>
  </si>
  <si>
    <t xml:space="preserve">Just as many returning. </t>
  </si>
  <si>
    <t>Returning toads.</t>
  </si>
  <si>
    <t>Full moon</t>
  </si>
  <si>
    <t>New moon</t>
  </si>
  <si>
    <t>Moon phase</t>
  </si>
  <si>
    <t>Dead toads</t>
  </si>
  <si>
    <t>Dead palmate newts</t>
  </si>
  <si>
    <t>Dead smooth newts</t>
  </si>
  <si>
    <t>Humidity</t>
  </si>
  <si>
    <t>Overcast</t>
  </si>
  <si>
    <t>SE, 8</t>
  </si>
  <si>
    <t>SW, 9</t>
  </si>
  <si>
    <t>S, 17</t>
  </si>
  <si>
    <t>Wind direction, speed mph</t>
  </si>
  <si>
    <t>SSW, 11</t>
  </si>
  <si>
    <t>S, 22</t>
  </si>
  <si>
    <t>S, 19</t>
  </si>
  <si>
    <t>Passing clouds, dry road</t>
  </si>
  <si>
    <t>Dead frogs</t>
  </si>
  <si>
    <t>7</t>
  </si>
  <si>
    <t>11</t>
  </si>
  <si>
    <t>12</t>
  </si>
  <si>
    <t>Trace</t>
  </si>
  <si>
    <t>waxing</t>
  </si>
  <si>
    <t>11-9</t>
  </si>
  <si>
    <t>10-9</t>
  </si>
  <si>
    <t>8-7</t>
  </si>
  <si>
    <t>9-8</t>
  </si>
  <si>
    <t>SSE 8 to E 3</t>
  </si>
  <si>
    <t>Cloud cover</t>
  </si>
  <si>
    <t>Clear</t>
  </si>
  <si>
    <t>8</t>
  </si>
  <si>
    <t>no wind</t>
  </si>
  <si>
    <t>S, 21</t>
  </si>
  <si>
    <t>11-10</t>
  </si>
  <si>
    <t>S, 12</t>
  </si>
  <si>
    <r>
      <t xml:space="preserve">Temp </t>
    </r>
    <r>
      <rPr>
        <sz val="11"/>
        <color theme="1"/>
        <rFont val="Calibri"/>
        <family val="2"/>
      </rPr>
      <t>°</t>
    </r>
    <r>
      <rPr>
        <sz val="13.2"/>
        <color theme="1"/>
        <rFont val="Calibri"/>
        <family val="2"/>
      </rPr>
      <t>C</t>
    </r>
  </si>
  <si>
    <t>W, 2</t>
  </si>
  <si>
    <t>9-5</t>
  </si>
  <si>
    <t>W, 5</t>
  </si>
  <si>
    <t>7-3</t>
  </si>
  <si>
    <t>N, 5</t>
  </si>
  <si>
    <t>Partial cloud</t>
  </si>
  <si>
    <t>7-5</t>
  </si>
  <si>
    <t>ENE, 6</t>
  </si>
  <si>
    <t>too cold</t>
  </si>
  <si>
    <t>6-4</t>
  </si>
  <si>
    <t>ENE, 8</t>
  </si>
  <si>
    <t>4-3</t>
  </si>
  <si>
    <t>NNE, 6</t>
  </si>
  <si>
    <t>S 2 to SE 2</t>
  </si>
  <si>
    <t>5-2</t>
  </si>
  <si>
    <t>NNE 5 to N 2</t>
  </si>
  <si>
    <t>5-4</t>
  </si>
  <si>
    <t>NNE 8 to NE 11</t>
  </si>
  <si>
    <t>3-0</t>
  </si>
  <si>
    <t xml:space="preserve">NNE 5 </t>
  </si>
  <si>
    <t>NNW 3</t>
  </si>
  <si>
    <t>4-0</t>
  </si>
  <si>
    <t>9-6</t>
  </si>
  <si>
    <t>SW 2</t>
  </si>
  <si>
    <t>SWW 9</t>
  </si>
  <si>
    <t>9-10</t>
  </si>
  <si>
    <t>S 23 to S 15</t>
  </si>
  <si>
    <t>Weather records taken from metoffice.gov.uk (for Benson)</t>
  </si>
  <si>
    <t>7-6</t>
  </si>
  <si>
    <t>WSW 19</t>
  </si>
  <si>
    <t>SSW 11</t>
  </si>
  <si>
    <t>7-8</t>
  </si>
  <si>
    <t>WSW 17</t>
  </si>
  <si>
    <t>6</t>
  </si>
  <si>
    <t>WSW 10</t>
  </si>
  <si>
    <t>too dry</t>
  </si>
  <si>
    <t>NW 7</t>
  </si>
  <si>
    <t>Rainfall, mm (Birchen Close)</t>
  </si>
  <si>
    <t xml:space="preserve">NW 11 to N 5 </t>
  </si>
  <si>
    <t>8-6</t>
  </si>
  <si>
    <t>NW 5</t>
  </si>
  <si>
    <t>10</t>
  </si>
  <si>
    <t>NW 9</t>
  </si>
  <si>
    <t>NNE 13</t>
  </si>
  <si>
    <t>W 6</t>
  </si>
  <si>
    <t>10-8</t>
  </si>
  <si>
    <t>NNE 7 to E 5</t>
  </si>
  <si>
    <t>10-7</t>
  </si>
  <si>
    <t>WNW 6 to N 0</t>
  </si>
  <si>
    <t>10-6</t>
  </si>
  <si>
    <t>SSW 10 to S 10</t>
  </si>
  <si>
    <t>SSW 9 to S 6</t>
  </si>
  <si>
    <t>11-8</t>
  </si>
  <si>
    <t>WSW 10 to SSW 13</t>
  </si>
  <si>
    <t>6-5</t>
  </si>
  <si>
    <t>SW10</t>
  </si>
  <si>
    <t>Full moon, clocks changed</t>
  </si>
  <si>
    <t>ALL RETURNERS</t>
  </si>
  <si>
    <t>9</t>
  </si>
  <si>
    <t>SSW 13</t>
  </si>
  <si>
    <t>Total amphibians for 2021, dead and alive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</si>
</sst>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.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textRotation="90"/>
    </xf>
    <xf numFmtId="16" fontId="0" fillId="0" borderId="0" xfId="0" applyNumberFormat="1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zoomScale="150" zoomScaleNormal="150" workbookViewId="0">
      <pane ySplit="1" topLeftCell="A40" activePane="bottomLeft" state="frozen"/>
      <selection pane="bottomLeft" activeCell="F52" sqref="F52"/>
    </sheetView>
  </sheetViews>
  <sheetFormatPr defaultRowHeight="14.4" x14ac:dyDescent="0.3"/>
  <cols>
    <col min="2" max="3" width="6.77734375" style="4" customWidth="1"/>
    <col min="4" max="19" width="4.109375" customWidth="1"/>
  </cols>
  <sheetData>
    <row r="1" spans="1:19" s="1" customFormat="1" ht="115.2" customHeight="1" x14ac:dyDescent="0.3">
      <c r="B1" s="3" t="s">
        <v>10</v>
      </c>
      <c r="C1" s="3" t="s">
        <v>11</v>
      </c>
      <c r="D1" s="1" t="s">
        <v>0</v>
      </c>
      <c r="E1" s="1" t="s">
        <v>1</v>
      </c>
      <c r="F1" s="1" t="s">
        <v>2</v>
      </c>
      <c r="G1" s="1" t="s">
        <v>13</v>
      </c>
      <c r="H1" s="1" t="s">
        <v>3</v>
      </c>
      <c r="I1" s="1" t="s">
        <v>4</v>
      </c>
      <c r="J1" s="1" t="s">
        <v>5</v>
      </c>
      <c r="K1" s="1" t="s">
        <v>12</v>
      </c>
      <c r="L1" s="1" t="s">
        <v>6</v>
      </c>
      <c r="M1" s="1" t="s">
        <v>7</v>
      </c>
      <c r="N1" s="1" t="s">
        <v>16</v>
      </c>
      <c r="O1" s="1" t="s">
        <v>8</v>
      </c>
      <c r="P1" s="1" t="s">
        <v>9</v>
      </c>
      <c r="Q1" s="1" t="s">
        <v>17</v>
      </c>
      <c r="R1" s="1" t="s">
        <v>14</v>
      </c>
      <c r="S1" s="1" t="s">
        <v>15</v>
      </c>
    </row>
    <row r="2" spans="1:19" x14ac:dyDescent="0.3">
      <c r="A2" s="2">
        <v>43878</v>
      </c>
      <c r="B2" s="4">
        <v>17.45</v>
      </c>
      <c r="C2" s="4">
        <v>18.3</v>
      </c>
      <c r="L2">
        <v>1</v>
      </c>
    </row>
    <row r="3" spans="1:19" x14ac:dyDescent="0.3">
      <c r="A3" s="2">
        <v>43879</v>
      </c>
    </row>
    <row r="4" spans="1:19" x14ac:dyDescent="0.3">
      <c r="A4" s="2">
        <v>43880</v>
      </c>
      <c r="B4" s="4">
        <v>17.3</v>
      </c>
      <c r="C4" s="4">
        <v>18.3</v>
      </c>
      <c r="L4">
        <v>1</v>
      </c>
    </row>
    <row r="5" spans="1:19" x14ac:dyDescent="0.3">
      <c r="A5" s="2">
        <v>43881</v>
      </c>
    </row>
    <row r="6" spans="1:19" x14ac:dyDescent="0.3">
      <c r="A6" s="2">
        <v>43882</v>
      </c>
    </row>
    <row r="7" spans="1:19" x14ac:dyDescent="0.3">
      <c r="A7" s="2">
        <v>43883</v>
      </c>
    </row>
    <row r="8" spans="1:19" x14ac:dyDescent="0.3">
      <c r="A8" s="2">
        <v>43884</v>
      </c>
    </row>
    <row r="9" spans="1:19" x14ac:dyDescent="0.3">
      <c r="A9" s="2">
        <v>43885</v>
      </c>
      <c r="B9" s="4">
        <v>17.3</v>
      </c>
      <c r="C9" s="4">
        <v>19.3</v>
      </c>
      <c r="D9">
        <v>23</v>
      </c>
      <c r="E9">
        <v>2</v>
      </c>
      <c r="I9">
        <v>1</v>
      </c>
    </row>
    <row r="10" spans="1:19" x14ac:dyDescent="0.3">
      <c r="A10" s="2">
        <v>43886</v>
      </c>
    </row>
    <row r="11" spans="1:19" x14ac:dyDescent="0.3">
      <c r="A11" s="2">
        <v>43887</v>
      </c>
    </row>
    <row r="12" spans="1:19" x14ac:dyDescent="0.3">
      <c r="A12" s="2">
        <v>43888</v>
      </c>
    </row>
    <row r="13" spans="1:19" x14ac:dyDescent="0.3">
      <c r="A13" s="2">
        <v>43889</v>
      </c>
      <c r="B13" s="4">
        <v>18.3</v>
      </c>
      <c r="C13" s="4">
        <v>20.3</v>
      </c>
      <c r="D13">
        <v>8</v>
      </c>
      <c r="G13">
        <v>5</v>
      </c>
      <c r="H13">
        <v>1</v>
      </c>
      <c r="I13">
        <v>2</v>
      </c>
      <c r="K13">
        <v>12</v>
      </c>
      <c r="Q13">
        <v>1</v>
      </c>
      <c r="R13">
        <v>1</v>
      </c>
      <c r="S13">
        <v>3</v>
      </c>
    </row>
    <row r="14" spans="1:19" x14ac:dyDescent="0.3">
      <c r="A14" s="2">
        <v>43890</v>
      </c>
    </row>
    <row r="15" spans="1:19" x14ac:dyDescent="0.3">
      <c r="A15" s="2">
        <v>43891</v>
      </c>
    </row>
    <row r="16" spans="1:19" x14ac:dyDescent="0.3">
      <c r="A16" s="2">
        <v>43892</v>
      </c>
    </row>
    <row r="17" spans="1:20" x14ac:dyDescent="0.3">
      <c r="A17" s="2">
        <v>43893</v>
      </c>
    </row>
    <row r="18" spans="1:20" x14ac:dyDescent="0.3">
      <c r="A18" s="2">
        <v>43894</v>
      </c>
    </row>
    <row r="19" spans="1:20" x14ac:dyDescent="0.3">
      <c r="A19" s="2">
        <v>43895</v>
      </c>
    </row>
    <row r="20" spans="1:20" x14ac:dyDescent="0.3">
      <c r="A20" s="2">
        <v>43896</v>
      </c>
    </row>
    <row r="21" spans="1:20" x14ac:dyDescent="0.3">
      <c r="A21" s="2">
        <v>43897</v>
      </c>
    </row>
    <row r="22" spans="1:20" x14ac:dyDescent="0.3">
      <c r="A22" s="2">
        <v>43898</v>
      </c>
      <c r="G22">
        <v>25</v>
      </c>
      <c r="K22">
        <v>2</v>
      </c>
      <c r="N22">
        <v>6</v>
      </c>
    </row>
    <row r="23" spans="1:20" x14ac:dyDescent="0.3">
      <c r="A23" s="2">
        <v>43899</v>
      </c>
      <c r="B23" s="4">
        <v>18.3</v>
      </c>
      <c r="C23" s="4">
        <v>20.3</v>
      </c>
      <c r="D23">
        <v>7</v>
      </c>
      <c r="E23">
        <v>3</v>
      </c>
      <c r="G23">
        <v>6</v>
      </c>
      <c r="H23">
        <v>18</v>
      </c>
      <c r="I23">
        <v>3</v>
      </c>
      <c r="J23">
        <v>1</v>
      </c>
      <c r="M23">
        <v>1</v>
      </c>
      <c r="N23">
        <v>3</v>
      </c>
      <c r="P23">
        <v>1</v>
      </c>
      <c r="R23">
        <v>2</v>
      </c>
      <c r="S23">
        <v>3</v>
      </c>
    </row>
    <row r="24" spans="1:20" x14ac:dyDescent="0.3">
      <c r="A24" s="2">
        <v>43900</v>
      </c>
      <c r="B24" s="4">
        <v>19.149999999999999</v>
      </c>
      <c r="C24" s="4">
        <v>21</v>
      </c>
      <c r="G24">
        <v>98</v>
      </c>
      <c r="K24">
        <v>2</v>
      </c>
      <c r="N24">
        <v>3</v>
      </c>
      <c r="S24">
        <v>7</v>
      </c>
    </row>
    <row r="25" spans="1:20" x14ac:dyDescent="0.3">
      <c r="A25" s="2">
        <v>43901</v>
      </c>
      <c r="B25" s="4">
        <v>19</v>
      </c>
      <c r="C25" s="4">
        <v>20.45</v>
      </c>
      <c r="D25">
        <v>14</v>
      </c>
      <c r="E25">
        <v>1</v>
      </c>
      <c r="F25">
        <v>3</v>
      </c>
      <c r="G25">
        <v>35</v>
      </c>
      <c r="L25">
        <v>1</v>
      </c>
      <c r="M25">
        <v>1</v>
      </c>
      <c r="R25">
        <v>1</v>
      </c>
      <c r="S25">
        <v>20</v>
      </c>
    </row>
    <row r="26" spans="1:20" x14ac:dyDescent="0.3">
      <c r="A26" s="2">
        <v>43902</v>
      </c>
      <c r="B26" s="4">
        <v>18.3</v>
      </c>
      <c r="C26" s="4">
        <v>19.45</v>
      </c>
    </row>
    <row r="27" spans="1:20" x14ac:dyDescent="0.3">
      <c r="A27" s="2">
        <v>43903</v>
      </c>
      <c r="B27" s="4">
        <v>18.3</v>
      </c>
      <c r="C27" s="4">
        <v>20.3</v>
      </c>
      <c r="D27">
        <v>2</v>
      </c>
      <c r="E27">
        <v>1</v>
      </c>
      <c r="G27">
        <v>4</v>
      </c>
      <c r="R27">
        <v>2</v>
      </c>
    </row>
    <row r="28" spans="1:20" x14ac:dyDescent="0.3">
      <c r="A28" s="2">
        <v>43904</v>
      </c>
      <c r="B28" s="4">
        <v>18.350000000000001</v>
      </c>
      <c r="C28" s="4">
        <v>19.149999999999999</v>
      </c>
      <c r="D28">
        <v>4</v>
      </c>
      <c r="F28">
        <v>1</v>
      </c>
      <c r="H28">
        <v>1</v>
      </c>
      <c r="K28">
        <v>2</v>
      </c>
      <c r="R28">
        <v>1</v>
      </c>
      <c r="S28">
        <v>1</v>
      </c>
    </row>
    <row r="29" spans="1:20" x14ac:dyDescent="0.3">
      <c r="A29" s="2">
        <v>43905</v>
      </c>
      <c r="B29" s="4">
        <v>18.3</v>
      </c>
      <c r="C29" s="4">
        <v>19.3</v>
      </c>
      <c r="D29">
        <v>7</v>
      </c>
      <c r="E29">
        <v>1</v>
      </c>
      <c r="S29">
        <v>1</v>
      </c>
      <c r="T29" t="s">
        <v>26</v>
      </c>
    </row>
    <row r="30" spans="1:20" x14ac:dyDescent="0.3">
      <c r="A30" s="2">
        <v>43906</v>
      </c>
      <c r="B30" s="4">
        <v>18.3</v>
      </c>
      <c r="C30" s="4">
        <v>19.149999999999999</v>
      </c>
      <c r="D30" t="s">
        <v>27</v>
      </c>
    </row>
    <row r="31" spans="1:20" x14ac:dyDescent="0.3">
      <c r="A31" s="2">
        <v>43907</v>
      </c>
      <c r="B31" s="4">
        <v>18.350000000000001</v>
      </c>
      <c r="C31" s="4">
        <v>19.350000000000001</v>
      </c>
      <c r="D31">
        <v>7</v>
      </c>
      <c r="E31">
        <v>2</v>
      </c>
      <c r="F31">
        <v>8</v>
      </c>
      <c r="R31">
        <v>1</v>
      </c>
      <c r="S31">
        <v>8</v>
      </c>
      <c r="T31" t="s">
        <v>29</v>
      </c>
    </row>
    <row r="32" spans="1:20" x14ac:dyDescent="0.3">
      <c r="A32" s="2">
        <v>43908</v>
      </c>
      <c r="B32" s="4">
        <v>18.350000000000001</v>
      </c>
      <c r="C32" s="4">
        <v>19.399999999999999</v>
      </c>
      <c r="D32">
        <v>17</v>
      </c>
      <c r="E32">
        <v>6</v>
      </c>
      <c r="F32">
        <v>7</v>
      </c>
      <c r="G32">
        <v>45</v>
      </c>
      <c r="R32">
        <v>4</v>
      </c>
      <c r="S32">
        <v>38</v>
      </c>
      <c r="T32" t="s">
        <v>28</v>
      </c>
    </row>
    <row r="33" spans="1:19" x14ac:dyDescent="0.3">
      <c r="A33" s="2">
        <v>43909</v>
      </c>
      <c r="B33" s="4">
        <v>18.399999999999999</v>
      </c>
      <c r="C33" s="4">
        <v>19.5</v>
      </c>
      <c r="D33">
        <v>14</v>
      </c>
      <c r="F33">
        <v>3</v>
      </c>
      <c r="K33">
        <v>3</v>
      </c>
      <c r="R33">
        <v>4</v>
      </c>
      <c r="S33">
        <v>7</v>
      </c>
    </row>
    <row r="34" spans="1:19" x14ac:dyDescent="0.3">
      <c r="A34" s="2">
        <v>43910</v>
      </c>
      <c r="B34" s="4">
        <v>18.399999999999999</v>
      </c>
      <c r="C34" s="4">
        <v>19.100000000000001</v>
      </c>
      <c r="D34">
        <v>2</v>
      </c>
      <c r="S34">
        <v>1</v>
      </c>
    </row>
    <row r="35" spans="1:19" x14ac:dyDescent="0.3">
      <c r="A35" s="2">
        <v>43911</v>
      </c>
      <c r="B35" s="8" t="s">
        <v>27</v>
      </c>
    </row>
    <row r="36" spans="1:19" x14ac:dyDescent="0.3">
      <c r="A36" s="2">
        <v>43912</v>
      </c>
      <c r="B36" s="8" t="s">
        <v>27</v>
      </c>
    </row>
    <row r="37" spans="1:19" x14ac:dyDescent="0.3">
      <c r="A37" s="2">
        <v>43913</v>
      </c>
    </row>
    <row r="38" spans="1:19" x14ac:dyDescent="0.3">
      <c r="A38" s="2">
        <v>43914</v>
      </c>
    </row>
    <row r="39" spans="1:19" x14ac:dyDescent="0.3">
      <c r="A39" s="2">
        <v>43915</v>
      </c>
    </row>
    <row r="40" spans="1:19" x14ac:dyDescent="0.3">
      <c r="A40" s="2">
        <v>43916</v>
      </c>
    </row>
    <row r="41" spans="1:19" x14ac:dyDescent="0.3">
      <c r="A41" s="2">
        <v>43917</v>
      </c>
    </row>
    <row r="42" spans="1:19" x14ac:dyDescent="0.3">
      <c r="A42" s="2">
        <v>43918</v>
      </c>
    </row>
    <row r="43" spans="1:19" x14ac:dyDescent="0.3">
      <c r="A43" s="2">
        <v>43919</v>
      </c>
    </row>
    <row r="44" spans="1:19" x14ac:dyDescent="0.3">
      <c r="A44" s="2">
        <v>43920</v>
      </c>
    </row>
    <row r="45" spans="1:19" x14ac:dyDescent="0.3">
      <c r="A45" s="2">
        <v>43921</v>
      </c>
    </row>
    <row r="47" spans="1:19" x14ac:dyDescent="0.3">
      <c r="A47" s="7" t="s">
        <v>18</v>
      </c>
      <c r="D47">
        <f>SUM(D2:D46)</f>
        <v>105</v>
      </c>
      <c r="E47">
        <f t="shared" ref="E47:S47" si="0">SUM(E2:E46)</f>
        <v>16</v>
      </c>
      <c r="F47">
        <f t="shared" si="0"/>
        <v>22</v>
      </c>
      <c r="G47">
        <f t="shared" si="0"/>
        <v>218</v>
      </c>
      <c r="H47">
        <f t="shared" si="0"/>
        <v>20</v>
      </c>
      <c r="I47">
        <f t="shared" si="0"/>
        <v>6</v>
      </c>
      <c r="J47">
        <f t="shared" si="0"/>
        <v>1</v>
      </c>
      <c r="K47">
        <f t="shared" si="0"/>
        <v>21</v>
      </c>
      <c r="L47">
        <f t="shared" si="0"/>
        <v>3</v>
      </c>
      <c r="M47">
        <f t="shared" si="0"/>
        <v>2</v>
      </c>
      <c r="N47">
        <f t="shared" si="0"/>
        <v>12</v>
      </c>
      <c r="O47">
        <f t="shared" si="0"/>
        <v>0</v>
      </c>
      <c r="P47">
        <f t="shared" si="0"/>
        <v>1</v>
      </c>
      <c r="Q47">
        <f t="shared" si="0"/>
        <v>1</v>
      </c>
      <c r="R47">
        <f t="shared" si="0"/>
        <v>16</v>
      </c>
      <c r="S47">
        <f t="shared" si="0"/>
        <v>89</v>
      </c>
    </row>
    <row r="48" spans="1:19" x14ac:dyDescent="0.3">
      <c r="A48" t="s">
        <v>19</v>
      </c>
      <c r="C48" s="5">
        <f>+D47+E47+G47+(F47*2)</f>
        <v>383</v>
      </c>
    </row>
    <row r="49" spans="1:3" x14ac:dyDescent="0.3">
      <c r="A49" t="s">
        <v>20</v>
      </c>
      <c r="C49" s="5">
        <f>+H47+I47+(J47*2)+K47</f>
        <v>49</v>
      </c>
    </row>
    <row r="50" spans="1:3" x14ac:dyDescent="0.3">
      <c r="A50" t="s">
        <v>21</v>
      </c>
      <c r="C50" s="5">
        <f>+L47+M47+N47</f>
        <v>17</v>
      </c>
    </row>
    <row r="51" spans="1:3" x14ac:dyDescent="0.3">
      <c r="A51" t="s">
        <v>22</v>
      </c>
      <c r="C51" s="5">
        <f>+O47+P47+Q47</f>
        <v>2</v>
      </c>
    </row>
    <row r="52" spans="1:3" x14ac:dyDescent="0.3">
      <c r="A52" t="s">
        <v>23</v>
      </c>
      <c r="C52" s="5">
        <f>R47</f>
        <v>16</v>
      </c>
    </row>
    <row r="53" spans="1:3" x14ac:dyDescent="0.3">
      <c r="A53" t="s">
        <v>24</v>
      </c>
      <c r="C53" s="5">
        <f>S47</f>
        <v>89</v>
      </c>
    </row>
    <row r="54" spans="1:3" x14ac:dyDescent="0.3">
      <c r="C54" s="5"/>
    </row>
    <row r="55" spans="1:3" ht="57.6" customHeight="1" x14ac:dyDescent="0.3">
      <c r="A55" s="17" t="s">
        <v>25</v>
      </c>
      <c r="B55" s="17"/>
      <c r="C55" s="6">
        <f>SUM(C48:C53)</f>
        <v>556</v>
      </c>
    </row>
  </sheetData>
  <mergeCells count="1">
    <mergeCell ref="A55:B5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F355-340E-4AA1-B5D4-10ABBE3B27EC}">
  <dimension ref="A1:AB56"/>
  <sheetViews>
    <sheetView tabSelected="1" topLeftCell="B1" zoomScale="120" zoomScaleNormal="120" workbookViewId="0">
      <pane ySplit="1" topLeftCell="A2" activePane="bottomLeft" state="frozen"/>
      <selection pane="bottomLeft" activeCell="N8" sqref="N8"/>
    </sheetView>
  </sheetViews>
  <sheetFormatPr defaultRowHeight="14.4" x14ac:dyDescent="0.3"/>
  <cols>
    <col min="2" max="3" width="6.77734375" style="4" customWidth="1"/>
    <col min="4" max="4" width="5" customWidth="1"/>
    <col min="5" max="22" width="4.109375" customWidth="1"/>
    <col min="23" max="23" width="9.77734375" style="11" customWidth="1"/>
    <col min="24" max="24" width="16.5546875" bestFit="1" customWidth="1"/>
    <col min="25" max="25" width="8.88671875" style="13"/>
    <col min="26" max="26" width="17.88671875" customWidth="1"/>
    <col min="27" max="27" width="12.109375" style="4" customWidth="1"/>
    <col min="28" max="28" width="13.5546875" style="18" customWidth="1"/>
  </cols>
  <sheetData>
    <row r="1" spans="1:28" s="1" customFormat="1" ht="115.2" customHeight="1" x14ac:dyDescent="0.35">
      <c r="B1" s="3" t="s">
        <v>10</v>
      </c>
      <c r="C1" s="3" t="s">
        <v>11</v>
      </c>
      <c r="D1" s="1" t="s">
        <v>0</v>
      </c>
      <c r="E1" s="1" t="s">
        <v>1</v>
      </c>
      <c r="F1" s="1" t="s">
        <v>2</v>
      </c>
      <c r="G1" s="1" t="s">
        <v>13</v>
      </c>
      <c r="H1" s="1" t="s">
        <v>33</v>
      </c>
      <c r="I1" s="1" t="s">
        <v>3</v>
      </c>
      <c r="J1" s="1" t="s">
        <v>4</v>
      </c>
      <c r="K1" s="1" t="s">
        <v>5</v>
      </c>
      <c r="L1" s="1" t="s">
        <v>12</v>
      </c>
      <c r="M1" s="1" t="s">
        <v>46</v>
      </c>
      <c r="N1" s="1" t="s">
        <v>6</v>
      </c>
      <c r="O1" s="1" t="s">
        <v>7</v>
      </c>
      <c r="P1" s="1" t="s">
        <v>16</v>
      </c>
      <c r="Q1" s="1" t="s">
        <v>35</v>
      </c>
      <c r="R1" s="1" t="s">
        <v>8</v>
      </c>
      <c r="S1" s="1" t="s">
        <v>9</v>
      </c>
      <c r="T1" s="1" t="s">
        <v>17</v>
      </c>
      <c r="U1" s="1" t="s">
        <v>34</v>
      </c>
      <c r="V1" s="1" t="s">
        <v>14</v>
      </c>
      <c r="W1" s="10" t="s">
        <v>64</v>
      </c>
      <c r="X1" s="9" t="s">
        <v>57</v>
      </c>
      <c r="Y1" s="3" t="s">
        <v>36</v>
      </c>
      <c r="Z1" s="9" t="s">
        <v>41</v>
      </c>
      <c r="AA1" s="3" t="s">
        <v>32</v>
      </c>
      <c r="AB1" s="16" t="s">
        <v>102</v>
      </c>
    </row>
    <row r="2" spans="1:28" x14ac:dyDescent="0.3">
      <c r="A2" s="2">
        <v>44242</v>
      </c>
      <c r="B2" s="4">
        <v>17.45</v>
      </c>
      <c r="C2" s="4">
        <v>18.3</v>
      </c>
      <c r="W2" s="11" t="s">
        <v>55</v>
      </c>
      <c r="X2" t="s">
        <v>37</v>
      </c>
      <c r="Y2" s="12">
        <v>0.9</v>
      </c>
      <c r="Z2" t="s">
        <v>38</v>
      </c>
      <c r="AA2" s="4" t="s">
        <v>51</v>
      </c>
      <c r="AB2" s="18">
        <v>9</v>
      </c>
    </row>
    <row r="3" spans="1:28" x14ac:dyDescent="0.3">
      <c r="A3" s="2">
        <v>44243</v>
      </c>
      <c r="B3" s="4">
        <v>17.45</v>
      </c>
      <c r="C3" s="4">
        <v>18.2</v>
      </c>
      <c r="O3">
        <v>1</v>
      </c>
      <c r="W3" s="11" t="s">
        <v>54</v>
      </c>
      <c r="X3" t="s">
        <v>70</v>
      </c>
      <c r="Y3" s="12">
        <v>0.84</v>
      </c>
      <c r="Z3" t="s">
        <v>39</v>
      </c>
      <c r="AB3" s="18">
        <v>0.5</v>
      </c>
    </row>
    <row r="4" spans="1:28" x14ac:dyDescent="0.3">
      <c r="A4" s="2">
        <v>43878</v>
      </c>
      <c r="B4" s="4">
        <v>17.45</v>
      </c>
      <c r="C4" s="4">
        <v>19.100000000000001</v>
      </c>
      <c r="L4">
        <v>2</v>
      </c>
      <c r="P4">
        <v>1</v>
      </c>
      <c r="W4" s="11" t="s">
        <v>53</v>
      </c>
      <c r="X4" t="s">
        <v>37</v>
      </c>
      <c r="Y4" s="12">
        <v>0.89</v>
      </c>
      <c r="Z4" t="s">
        <v>40</v>
      </c>
      <c r="AB4" s="18">
        <v>9</v>
      </c>
    </row>
    <row r="5" spans="1:28" x14ac:dyDescent="0.3">
      <c r="A5" s="2">
        <v>43879</v>
      </c>
      <c r="B5" s="4">
        <v>17.399999999999999</v>
      </c>
      <c r="C5" s="4">
        <v>19</v>
      </c>
      <c r="H5">
        <v>1</v>
      </c>
      <c r="U5">
        <v>1</v>
      </c>
      <c r="W5" s="11" t="s">
        <v>47</v>
      </c>
      <c r="X5" t="s">
        <v>37</v>
      </c>
      <c r="Y5" s="12">
        <v>0.78</v>
      </c>
      <c r="Z5" t="s">
        <v>42</v>
      </c>
      <c r="AB5" s="18">
        <v>8</v>
      </c>
    </row>
    <row r="6" spans="1:28" x14ac:dyDescent="0.3">
      <c r="A6" s="2">
        <v>43880</v>
      </c>
      <c r="B6" s="4">
        <v>17.5</v>
      </c>
      <c r="C6" s="4">
        <v>19</v>
      </c>
      <c r="D6" s="15">
        <v>1</v>
      </c>
      <c r="P6">
        <v>5</v>
      </c>
      <c r="Q6">
        <v>1</v>
      </c>
      <c r="T6">
        <v>3</v>
      </c>
      <c r="W6" s="11" t="s">
        <v>48</v>
      </c>
      <c r="X6" t="s">
        <v>70</v>
      </c>
      <c r="Y6" s="12">
        <v>0.82</v>
      </c>
      <c r="Z6" t="s">
        <v>43</v>
      </c>
      <c r="AB6" s="18">
        <v>0.5</v>
      </c>
    </row>
    <row r="7" spans="1:28" x14ac:dyDescent="0.3">
      <c r="A7" s="2">
        <v>43881</v>
      </c>
      <c r="B7" s="4">
        <v>17.45</v>
      </c>
      <c r="C7" s="4">
        <v>19.3</v>
      </c>
      <c r="D7" s="15">
        <v>4</v>
      </c>
      <c r="H7">
        <v>1</v>
      </c>
      <c r="M7">
        <v>1</v>
      </c>
      <c r="O7">
        <v>2</v>
      </c>
      <c r="R7">
        <v>1</v>
      </c>
      <c r="S7">
        <v>1</v>
      </c>
      <c r="U7">
        <v>1</v>
      </c>
      <c r="W7" s="11" t="s">
        <v>49</v>
      </c>
      <c r="X7" t="s">
        <v>45</v>
      </c>
      <c r="Y7" s="12">
        <v>0.79</v>
      </c>
      <c r="Z7" t="s">
        <v>44</v>
      </c>
      <c r="AB7" s="18">
        <v>0.5</v>
      </c>
    </row>
    <row r="8" spans="1:28" x14ac:dyDescent="0.3">
      <c r="A8" s="2">
        <v>43882</v>
      </c>
      <c r="B8" s="4">
        <v>18</v>
      </c>
      <c r="C8" s="4">
        <v>19</v>
      </c>
      <c r="D8">
        <v>1</v>
      </c>
      <c r="M8">
        <v>1</v>
      </c>
      <c r="P8">
        <v>1</v>
      </c>
      <c r="T8">
        <v>2</v>
      </c>
      <c r="V8">
        <v>1</v>
      </c>
      <c r="W8" s="11" t="s">
        <v>52</v>
      </c>
      <c r="X8" t="s">
        <v>70</v>
      </c>
      <c r="Y8" s="12">
        <v>0.8</v>
      </c>
      <c r="Z8" t="s">
        <v>56</v>
      </c>
      <c r="AB8" s="18">
        <v>0.5</v>
      </c>
    </row>
    <row r="9" spans="1:28" x14ac:dyDescent="0.3">
      <c r="A9" s="2">
        <v>43883</v>
      </c>
      <c r="B9" s="4">
        <v>18</v>
      </c>
      <c r="C9" s="4">
        <v>19</v>
      </c>
      <c r="D9">
        <v>1</v>
      </c>
      <c r="I9">
        <v>1</v>
      </c>
      <c r="P9">
        <v>6</v>
      </c>
      <c r="T9">
        <v>1</v>
      </c>
      <c r="W9" s="11" t="s">
        <v>59</v>
      </c>
      <c r="X9" t="s">
        <v>58</v>
      </c>
      <c r="Y9" s="12">
        <v>0.83</v>
      </c>
      <c r="Z9" t="s">
        <v>60</v>
      </c>
      <c r="AB9" s="18" t="s">
        <v>50</v>
      </c>
    </row>
    <row r="10" spans="1:28" x14ac:dyDescent="0.3">
      <c r="A10" s="2">
        <v>43884</v>
      </c>
      <c r="B10" s="4">
        <v>18</v>
      </c>
      <c r="C10" s="4">
        <v>19</v>
      </c>
      <c r="E10">
        <v>2</v>
      </c>
      <c r="N10">
        <v>1</v>
      </c>
      <c r="S10">
        <v>1</v>
      </c>
      <c r="W10" s="11" t="s">
        <v>48</v>
      </c>
      <c r="X10" t="s">
        <v>70</v>
      </c>
      <c r="Y10" s="12">
        <v>0.71</v>
      </c>
      <c r="Z10" t="s">
        <v>61</v>
      </c>
      <c r="AB10" s="18">
        <v>1</v>
      </c>
    </row>
    <row r="11" spans="1:28" x14ac:dyDescent="0.3">
      <c r="A11" s="2">
        <v>43885</v>
      </c>
      <c r="B11" s="4">
        <v>18</v>
      </c>
      <c r="C11" s="4">
        <v>19.2</v>
      </c>
      <c r="G11">
        <v>1</v>
      </c>
      <c r="H11">
        <v>1</v>
      </c>
      <c r="L11">
        <v>18</v>
      </c>
      <c r="N11">
        <v>1</v>
      </c>
      <c r="W11" s="11" t="s">
        <v>62</v>
      </c>
      <c r="X11" t="s">
        <v>70</v>
      </c>
      <c r="Y11" s="12">
        <v>0.75</v>
      </c>
      <c r="Z11" t="s">
        <v>63</v>
      </c>
      <c r="AB11" s="18">
        <v>0</v>
      </c>
    </row>
    <row r="12" spans="1:28" x14ac:dyDescent="0.3">
      <c r="A12" s="2">
        <v>43886</v>
      </c>
      <c r="B12" s="4">
        <v>18</v>
      </c>
      <c r="C12" s="4">
        <v>19.2</v>
      </c>
      <c r="D12">
        <v>1</v>
      </c>
      <c r="H12">
        <v>1</v>
      </c>
      <c r="V12">
        <v>1</v>
      </c>
      <c r="W12" s="11" t="s">
        <v>55</v>
      </c>
      <c r="X12" t="s">
        <v>70</v>
      </c>
      <c r="Y12" s="12">
        <v>0.63</v>
      </c>
      <c r="Z12" t="s">
        <v>65</v>
      </c>
      <c r="AB12" s="18">
        <v>0.5</v>
      </c>
    </row>
    <row r="13" spans="1:28" x14ac:dyDescent="0.3">
      <c r="A13" s="2">
        <v>43887</v>
      </c>
      <c r="B13" s="4">
        <v>18</v>
      </c>
      <c r="C13" s="4">
        <v>19.149999999999999</v>
      </c>
      <c r="W13" s="11" t="s">
        <v>66</v>
      </c>
      <c r="X13" t="s">
        <v>58</v>
      </c>
      <c r="Y13" s="12">
        <v>0.61</v>
      </c>
      <c r="Z13" t="s">
        <v>67</v>
      </c>
      <c r="AB13" s="18">
        <v>0</v>
      </c>
    </row>
    <row r="14" spans="1:28" x14ac:dyDescent="0.3">
      <c r="A14" s="2">
        <v>43888</v>
      </c>
      <c r="B14" s="4">
        <v>18</v>
      </c>
      <c r="C14" s="4">
        <v>19</v>
      </c>
      <c r="W14" s="11" t="s">
        <v>68</v>
      </c>
      <c r="X14" t="s">
        <v>58</v>
      </c>
      <c r="Y14" s="12">
        <v>0.67</v>
      </c>
      <c r="Z14" t="s">
        <v>69</v>
      </c>
      <c r="AA14" s="4" t="s">
        <v>30</v>
      </c>
      <c r="AB14" s="18">
        <v>0</v>
      </c>
    </row>
    <row r="15" spans="1:28" x14ac:dyDescent="0.3">
      <c r="A15" s="2">
        <v>43889</v>
      </c>
      <c r="B15" s="4">
        <v>18</v>
      </c>
      <c r="C15" s="4">
        <v>19</v>
      </c>
      <c r="W15" s="11" t="s">
        <v>71</v>
      </c>
      <c r="X15" t="s">
        <v>58</v>
      </c>
      <c r="Y15" s="12">
        <v>0.69</v>
      </c>
      <c r="Z15" t="s">
        <v>72</v>
      </c>
      <c r="AB15" s="18">
        <v>0</v>
      </c>
    </row>
    <row r="16" spans="1:28" x14ac:dyDescent="0.3">
      <c r="A16" s="2">
        <v>43891</v>
      </c>
      <c r="B16" s="8" t="s">
        <v>73</v>
      </c>
      <c r="W16" s="11" t="s">
        <v>74</v>
      </c>
      <c r="X16" t="s">
        <v>58</v>
      </c>
      <c r="Y16" s="12">
        <v>0.6</v>
      </c>
      <c r="Z16" t="s">
        <v>75</v>
      </c>
      <c r="AB16" s="18">
        <v>0</v>
      </c>
    </row>
    <row r="17" spans="1:28" x14ac:dyDescent="0.3">
      <c r="A17" s="2">
        <v>43892</v>
      </c>
      <c r="B17" s="4" t="s">
        <v>73</v>
      </c>
      <c r="W17" s="11" t="s">
        <v>76</v>
      </c>
      <c r="X17" t="s">
        <v>58</v>
      </c>
      <c r="Y17" s="12">
        <v>0.9</v>
      </c>
      <c r="Z17" t="s">
        <v>77</v>
      </c>
      <c r="AB17" s="18">
        <v>0</v>
      </c>
    </row>
    <row r="18" spans="1:28" x14ac:dyDescent="0.3">
      <c r="A18" s="2">
        <v>43893</v>
      </c>
      <c r="B18" s="4">
        <v>18</v>
      </c>
      <c r="C18" s="4">
        <v>19.5</v>
      </c>
      <c r="F18">
        <v>1</v>
      </c>
      <c r="G18">
        <v>4</v>
      </c>
      <c r="I18">
        <v>1</v>
      </c>
      <c r="J18">
        <v>1</v>
      </c>
      <c r="L18">
        <v>6</v>
      </c>
      <c r="W18" s="11" t="s">
        <v>47</v>
      </c>
      <c r="X18" t="s">
        <v>37</v>
      </c>
      <c r="Y18" s="12">
        <v>0.98</v>
      </c>
      <c r="Z18" t="s">
        <v>78</v>
      </c>
      <c r="AB18" s="18">
        <v>0</v>
      </c>
    </row>
    <row r="19" spans="1:28" x14ac:dyDescent="0.3">
      <c r="A19" s="2">
        <v>43894</v>
      </c>
      <c r="B19" s="4" t="s">
        <v>73</v>
      </c>
      <c r="M19">
        <v>1</v>
      </c>
      <c r="W19" s="11" t="s">
        <v>79</v>
      </c>
      <c r="X19" t="s">
        <v>37</v>
      </c>
      <c r="Y19" s="12">
        <v>0.82</v>
      </c>
      <c r="Z19" t="s">
        <v>80</v>
      </c>
      <c r="AB19" s="18">
        <v>10</v>
      </c>
    </row>
    <row r="20" spans="1:28" x14ac:dyDescent="0.3">
      <c r="A20" s="2">
        <v>43895</v>
      </c>
      <c r="B20" s="4" t="s">
        <v>73</v>
      </c>
      <c r="W20" s="11" t="s">
        <v>81</v>
      </c>
      <c r="X20" t="s">
        <v>37</v>
      </c>
      <c r="Y20" s="12">
        <v>0.05</v>
      </c>
      <c r="Z20" t="s">
        <v>82</v>
      </c>
      <c r="AB20" s="18" t="s">
        <v>50</v>
      </c>
    </row>
    <row r="21" spans="1:28" x14ac:dyDescent="0.3">
      <c r="A21" s="2">
        <v>43896</v>
      </c>
      <c r="B21" s="4" t="s">
        <v>73</v>
      </c>
      <c r="W21" s="11" t="s">
        <v>83</v>
      </c>
      <c r="X21" t="s">
        <v>70</v>
      </c>
      <c r="Y21" s="12">
        <v>0.7</v>
      </c>
      <c r="Z21" t="s">
        <v>84</v>
      </c>
      <c r="AB21" s="18">
        <v>0</v>
      </c>
    </row>
    <row r="22" spans="1:28" x14ac:dyDescent="0.3">
      <c r="A22" s="2">
        <v>43897</v>
      </c>
      <c r="B22" s="4" t="s">
        <v>73</v>
      </c>
      <c r="W22" s="11" t="s">
        <v>86</v>
      </c>
      <c r="X22" t="s">
        <v>58</v>
      </c>
      <c r="Y22" s="12">
        <v>0.61</v>
      </c>
      <c r="Z22" t="s">
        <v>85</v>
      </c>
      <c r="AB22" s="18">
        <v>0</v>
      </c>
    </row>
    <row r="23" spans="1:28" x14ac:dyDescent="0.3">
      <c r="A23" s="2">
        <v>43898</v>
      </c>
      <c r="B23" s="4">
        <v>18.28</v>
      </c>
      <c r="C23" s="4">
        <v>19.03</v>
      </c>
      <c r="W23" s="11" t="s">
        <v>87</v>
      </c>
      <c r="X23" t="s">
        <v>37</v>
      </c>
      <c r="Y23" s="12">
        <v>0.56000000000000005</v>
      </c>
      <c r="Z23" t="s">
        <v>88</v>
      </c>
      <c r="AB23" s="18">
        <v>0</v>
      </c>
    </row>
    <row r="24" spans="1:28" x14ac:dyDescent="0.3">
      <c r="A24" s="2">
        <v>43899</v>
      </c>
      <c r="B24" s="4">
        <v>18.3</v>
      </c>
      <c r="C24" s="4">
        <v>19</v>
      </c>
      <c r="I24">
        <v>1</v>
      </c>
      <c r="W24" s="11" t="s">
        <v>55</v>
      </c>
      <c r="X24" t="s">
        <v>37</v>
      </c>
      <c r="Y24" s="12">
        <v>0.56000000000000005</v>
      </c>
      <c r="Z24" t="s">
        <v>89</v>
      </c>
      <c r="AB24" s="18">
        <v>0</v>
      </c>
    </row>
    <row r="25" spans="1:28" x14ac:dyDescent="0.3">
      <c r="A25" s="2">
        <v>43900</v>
      </c>
      <c r="B25" s="4">
        <v>18.149999999999999</v>
      </c>
      <c r="C25" s="4">
        <v>19.5</v>
      </c>
      <c r="D25">
        <v>11</v>
      </c>
      <c r="E25">
        <v>6</v>
      </c>
      <c r="G25">
        <v>40</v>
      </c>
      <c r="L25">
        <v>42</v>
      </c>
      <c r="M25">
        <v>6</v>
      </c>
      <c r="O25">
        <v>2</v>
      </c>
      <c r="R25">
        <v>3</v>
      </c>
      <c r="S25">
        <v>3</v>
      </c>
      <c r="W25" s="11" t="s">
        <v>90</v>
      </c>
      <c r="X25" t="s">
        <v>37</v>
      </c>
      <c r="Y25" s="12">
        <v>0.95</v>
      </c>
      <c r="Z25" t="s">
        <v>91</v>
      </c>
      <c r="AB25" s="18">
        <v>0</v>
      </c>
    </row>
    <row r="26" spans="1:28" x14ac:dyDescent="0.3">
      <c r="A26" s="2">
        <v>43901</v>
      </c>
      <c r="B26" s="4">
        <v>18.2</v>
      </c>
      <c r="C26" s="4">
        <v>18.45</v>
      </c>
      <c r="W26" s="11" t="s">
        <v>93</v>
      </c>
      <c r="X26" t="s">
        <v>37</v>
      </c>
      <c r="Y26" s="12">
        <v>0.79</v>
      </c>
      <c r="Z26" t="s">
        <v>94</v>
      </c>
      <c r="AB26" s="18">
        <v>5.5</v>
      </c>
    </row>
    <row r="27" spans="1:28" x14ac:dyDescent="0.3">
      <c r="A27" s="2">
        <v>43902</v>
      </c>
      <c r="B27" s="4" t="s">
        <v>73</v>
      </c>
      <c r="W27" s="11" t="s">
        <v>47</v>
      </c>
      <c r="X27" t="s">
        <v>37</v>
      </c>
      <c r="Y27" s="12">
        <v>0.69</v>
      </c>
      <c r="Z27" t="s">
        <v>95</v>
      </c>
      <c r="AB27" s="18">
        <v>0</v>
      </c>
    </row>
    <row r="28" spans="1:28" x14ac:dyDescent="0.3">
      <c r="A28" s="2">
        <v>43903</v>
      </c>
      <c r="B28" s="4" t="s">
        <v>73</v>
      </c>
      <c r="W28" s="11" t="s">
        <v>98</v>
      </c>
      <c r="X28" t="s">
        <v>58</v>
      </c>
      <c r="Y28" s="12">
        <v>0.7</v>
      </c>
      <c r="Z28" t="s">
        <v>99</v>
      </c>
      <c r="AA28" s="4" t="s">
        <v>31</v>
      </c>
      <c r="AB28" s="18">
        <v>1.5</v>
      </c>
    </row>
    <row r="29" spans="1:28" x14ac:dyDescent="0.3">
      <c r="A29" s="2">
        <v>43904</v>
      </c>
      <c r="B29" s="4">
        <v>18.149999999999999</v>
      </c>
      <c r="C29" s="4">
        <v>19.149999999999999</v>
      </c>
      <c r="W29" s="11" t="s">
        <v>96</v>
      </c>
      <c r="X29" t="s">
        <v>37</v>
      </c>
      <c r="Y29" s="12">
        <v>0.85</v>
      </c>
      <c r="Z29" t="s">
        <v>97</v>
      </c>
      <c r="AB29" s="18">
        <v>7</v>
      </c>
    </row>
    <row r="30" spans="1:28" x14ac:dyDescent="0.3">
      <c r="A30" s="2">
        <v>43905</v>
      </c>
      <c r="B30" s="4" t="s">
        <v>100</v>
      </c>
      <c r="W30" s="11" t="s">
        <v>55</v>
      </c>
      <c r="X30" t="s">
        <v>58</v>
      </c>
      <c r="Y30" s="12">
        <v>0.63</v>
      </c>
      <c r="Z30" t="s">
        <v>101</v>
      </c>
      <c r="AB30" s="18" t="s">
        <v>50</v>
      </c>
    </row>
    <row r="31" spans="1:28" x14ac:dyDescent="0.3">
      <c r="A31" s="2">
        <v>43906</v>
      </c>
      <c r="B31" s="4">
        <v>18.3</v>
      </c>
      <c r="C31" s="4">
        <v>20</v>
      </c>
      <c r="D31">
        <v>68</v>
      </c>
      <c r="E31">
        <v>12</v>
      </c>
      <c r="F31">
        <v>2</v>
      </c>
      <c r="H31">
        <v>2</v>
      </c>
      <c r="J31">
        <v>2</v>
      </c>
      <c r="O31">
        <v>2</v>
      </c>
      <c r="R31">
        <v>1</v>
      </c>
      <c r="W31" s="11" t="s">
        <v>52</v>
      </c>
      <c r="X31" t="s">
        <v>70</v>
      </c>
      <c r="Y31" s="12">
        <v>0.72</v>
      </c>
      <c r="Z31" t="s">
        <v>103</v>
      </c>
      <c r="AB31" s="18" t="s">
        <v>50</v>
      </c>
    </row>
    <row r="32" spans="1:28" x14ac:dyDescent="0.3">
      <c r="A32" s="2">
        <v>43907</v>
      </c>
      <c r="B32" s="4">
        <v>18.149999999999999</v>
      </c>
      <c r="C32" s="4">
        <v>19</v>
      </c>
      <c r="W32" s="11" t="s">
        <v>104</v>
      </c>
      <c r="X32" t="s">
        <v>58</v>
      </c>
      <c r="Y32" s="12">
        <v>0.67</v>
      </c>
      <c r="Z32" t="s">
        <v>105</v>
      </c>
      <c r="AB32" s="18" t="s">
        <v>50</v>
      </c>
    </row>
    <row r="33" spans="1:28" x14ac:dyDescent="0.3">
      <c r="A33" s="2">
        <v>43908</v>
      </c>
      <c r="B33" s="4">
        <v>18.3</v>
      </c>
      <c r="C33" s="4">
        <v>20.149999999999999</v>
      </c>
      <c r="D33">
        <v>8</v>
      </c>
      <c r="E33">
        <v>3</v>
      </c>
      <c r="F33">
        <v>1</v>
      </c>
      <c r="G33">
        <v>5</v>
      </c>
      <c r="P33">
        <v>1</v>
      </c>
      <c r="W33" s="11" t="s">
        <v>106</v>
      </c>
      <c r="X33" t="s">
        <v>37</v>
      </c>
      <c r="Y33" s="12">
        <v>0.79</v>
      </c>
      <c r="Z33" t="s">
        <v>107</v>
      </c>
      <c r="AB33" s="18">
        <v>0</v>
      </c>
    </row>
    <row r="34" spans="1:28" x14ac:dyDescent="0.3">
      <c r="A34" s="2">
        <v>43909</v>
      </c>
      <c r="B34" s="4" t="s">
        <v>73</v>
      </c>
      <c r="W34" s="11" t="s">
        <v>47</v>
      </c>
      <c r="X34" t="s">
        <v>58</v>
      </c>
      <c r="Y34" s="12">
        <v>0.75</v>
      </c>
      <c r="Z34" t="s">
        <v>108</v>
      </c>
      <c r="AB34" s="18">
        <v>1</v>
      </c>
    </row>
    <row r="35" spans="1:28" x14ac:dyDescent="0.3">
      <c r="A35" s="2">
        <v>43910</v>
      </c>
      <c r="B35" s="4">
        <v>18.3</v>
      </c>
      <c r="C35" s="4">
        <v>20</v>
      </c>
      <c r="D35">
        <v>14</v>
      </c>
      <c r="E35">
        <v>4</v>
      </c>
      <c r="F35">
        <v>4</v>
      </c>
      <c r="H35">
        <v>4</v>
      </c>
      <c r="W35" s="11" t="s">
        <v>106</v>
      </c>
      <c r="X35" t="s">
        <v>37</v>
      </c>
      <c r="Y35" s="12">
        <v>0.79</v>
      </c>
      <c r="Z35" t="s">
        <v>109</v>
      </c>
      <c r="AB35" s="18">
        <v>0</v>
      </c>
    </row>
    <row r="36" spans="1:28" x14ac:dyDescent="0.3">
      <c r="A36" s="2">
        <v>43911</v>
      </c>
      <c r="B36" s="4">
        <v>18.3</v>
      </c>
      <c r="C36" s="4">
        <v>21</v>
      </c>
      <c r="D36">
        <v>78</v>
      </c>
      <c r="E36">
        <v>29</v>
      </c>
      <c r="H36">
        <v>2</v>
      </c>
      <c r="W36" s="11" t="s">
        <v>110</v>
      </c>
      <c r="X36" t="s">
        <v>70</v>
      </c>
      <c r="Y36" s="12">
        <v>0.74</v>
      </c>
      <c r="Z36" t="s">
        <v>111</v>
      </c>
      <c r="AB36" s="18">
        <v>0</v>
      </c>
    </row>
    <row r="37" spans="1:28" x14ac:dyDescent="0.3">
      <c r="A37" s="2">
        <v>43912</v>
      </c>
      <c r="B37" s="4">
        <v>18.3</v>
      </c>
      <c r="C37" s="4">
        <v>19.2</v>
      </c>
      <c r="D37">
        <v>17</v>
      </c>
      <c r="E37">
        <v>7</v>
      </c>
      <c r="W37" s="11" t="s">
        <v>112</v>
      </c>
      <c r="X37" t="s">
        <v>58</v>
      </c>
      <c r="Y37" s="12">
        <v>0.68</v>
      </c>
      <c r="Z37" t="s">
        <v>113</v>
      </c>
      <c r="AB37" s="18">
        <v>0</v>
      </c>
    </row>
    <row r="38" spans="1:28" x14ac:dyDescent="0.3">
      <c r="A38" s="2">
        <v>43913</v>
      </c>
      <c r="B38" s="4">
        <v>18.45</v>
      </c>
      <c r="C38" s="4">
        <v>19.45</v>
      </c>
      <c r="D38">
        <v>17</v>
      </c>
      <c r="E38">
        <v>3</v>
      </c>
      <c r="F38">
        <v>4</v>
      </c>
      <c r="H38">
        <v>3</v>
      </c>
      <c r="W38" s="11" t="s">
        <v>114</v>
      </c>
      <c r="X38" t="s">
        <v>58</v>
      </c>
      <c r="Y38" s="12">
        <v>0.64</v>
      </c>
      <c r="Z38" t="s">
        <v>115</v>
      </c>
      <c r="AB38" s="18">
        <v>0</v>
      </c>
    </row>
    <row r="39" spans="1:28" x14ac:dyDescent="0.3">
      <c r="A39" s="2">
        <v>43914</v>
      </c>
      <c r="B39" s="4">
        <v>18.45</v>
      </c>
      <c r="C39" s="4">
        <v>20</v>
      </c>
      <c r="D39">
        <v>8</v>
      </c>
      <c r="E39">
        <v>4</v>
      </c>
      <c r="G39">
        <v>14</v>
      </c>
      <c r="L39">
        <v>1</v>
      </c>
      <c r="O39">
        <v>1</v>
      </c>
      <c r="V39">
        <v>1</v>
      </c>
      <c r="W39" s="11" t="s">
        <v>117</v>
      </c>
      <c r="X39" t="s">
        <v>70</v>
      </c>
      <c r="Y39" s="12">
        <v>0.69</v>
      </c>
      <c r="Z39" t="s">
        <v>116</v>
      </c>
      <c r="AB39" s="18">
        <v>0</v>
      </c>
    </row>
    <row r="40" spans="1:28" x14ac:dyDescent="0.3">
      <c r="A40" s="2">
        <v>43915</v>
      </c>
      <c r="B40" s="4">
        <v>18.45</v>
      </c>
      <c r="C40" s="4">
        <v>21</v>
      </c>
      <c r="D40">
        <v>8</v>
      </c>
      <c r="E40">
        <v>8</v>
      </c>
      <c r="F40">
        <v>2</v>
      </c>
      <c r="G40">
        <v>10</v>
      </c>
      <c r="H40">
        <v>3</v>
      </c>
      <c r="W40" s="11" t="s">
        <v>110</v>
      </c>
      <c r="X40" t="s">
        <v>37</v>
      </c>
      <c r="Y40" s="12">
        <v>0.83</v>
      </c>
      <c r="Z40" t="s">
        <v>118</v>
      </c>
      <c r="AB40" s="18">
        <v>0</v>
      </c>
    </row>
    <row r="41" spans="1:28" x14ac:dyDescent="0.3">
      <c r="A41" s="2">
        <v>43916</v>
      </c>
      <c r="B41" s="4">
        <v>18.45</v>
      </c>
      <c r="C41" s="4">
        <v>19.5</v>
      </c>
      <c r="D41">
        <v>5</v>
      </c>
      <c r="E41">
        <v>1</v>
      </c>
      <c r="W41" s="11" t="s">
        <v>119</v>
      </c>
      <c r="X41" t="s">
        <v>58</v>
      </c>
      <c r="Y41" s="12">
        <v>0.62</v>
      </c>
      <c r="Z41" t="s">
        <v>120</v>
      </c>
      <c r="AB41" s="18">
        <v>5.5</v>
      </c>
    </row>
    <row r="42" spans="1:28" x14ac:dyDescent="0.3">
      <c r="A42" s="2">
        <v>43917</v>
      </c>
      <c r="B42" s="4">
        <v>18.45</v>
      </c>
      <c r="C42" s="4">
        <v>20</v>
      </c>
      <c r="G42">
        <v>39</v>
      </c>
      <c r="L42">
        <v>5</v>
      </c>
      <c r="W42" s="11" t="s">
        <v>123</v>
      </c>
      <c r="X42" t="s">
        <v>37</v>
      </c>
      <c r="Y42" s="12">
        <v>0.72</v>
      </c>
      <c r="Z42" t="s">
        <v>124</v>
      </c>
      <c r="AA42" s="8" t="s">
        <v>122</v>
      </c>
      <c r="AB42" s="18">
        <v>4.5</v>
      </c>
    </row>
    <row r="43" spans="1:28" x14ac:dyDescent="0.3">
      <c r="A43" s="2"/>
      <c r="AA43" s="8" t="s">
        <v>121</v>
      </c>
      <c r="AB43" s="18">
        <v>0</v>
      </c>
    </row>
    <row r="44" spans="1:28" x14ac:dyDescent="0.3">
      <c r="A44" s="2"/>
    </row>
    <row r="45" spans="1:28" x14ac:dyDescent="0.3">
      <c r="A45" s="2"/>
    </row>
    <row r="46" spans="1:28" x14ac:dyDescent="0.3">
      <c r="A46" s="2"/>
    </row>
    <row r="48" spans="1:28" x14ac:dyDescent="0.3">
      <c r="A48" s="7" t="s">
        <v>18</v>
      </c>
      <c r="D48">
        <f>SUM(D4:D47)</f>
        <v>242</v>
      </c>
      <c r="E48">
        <f t="shared" ref="E48:U48" si="0">SUM(E4:E47)</f>
        <v>79</v>
      </c>
      <c r="F48">
        <f t="shared" si="0"/>
        <v>14</v>
      </c>
      <c r="G48">
        <f t="shared" si="0"/>
        <v>113</v>
      </c>
      <c r="H48">
        <v>4</v>
      </c>
      <c r="I48">
        <f t="shared" si="0"/>
        <v>3</v>
      </c>
      <c r="J48">
        <f t="shared" si="0"/>
        <v>3</v>
      </c>
      <c r="K48">
        <f t="shared" si="0"/>
        <v>0</v>
      </c>
      <c r="L48">
        <f t="shared" si="0"/>
        <v>74</v>
      </c>
      <c r="M48">
        <f t="shared" si="0"/>
        <v>9</v>
      </c>
      <c r="N48">
        <f t="shared" si="0"/>
        <v>2</v>
      </c>
      <c r="O48">
        <f t="shared" si="0"/>
        <v>7</v>
      </c>
      <c r="P48">
        <f t="shared" si="0"/>
        <v>14</v>
      </c>
      <c r="R48">
        <f t="shared" si="0"/>
        <v>5</v>
      </c>
      <c r="S48">
        <f t="shared" si="0"/>
        <v>5</v>
      </c>
      <c r="T48">
        <f t="shared" si="0"/>
        <v>6</v>
      </c>
      <c r="U48">
        <f t="shared" si="0"/>
        <v>2</v>
      </c>
      <c r="V48">
        <f>SUM(V4:V47)</f>
        <v>3</v>
      </c>
      <c r="W48" s="14" t="s">
        <v>92</v>
      </c>
    </row>
    <row r="49" spans="1:27" x14ac:dyDescent="0.3">
      <c r="A49" t="s">
        <v>19</v>
      </c>
      <c r="C49" s="5">
        <f>+D48+E48+G48+(F48*2)</f>
        <v>462</v>
      </c>
      <c r="AA49" s="5"/>
    </row>
    <row r="50" spans="1:27" x14ac:dyDescent="0.3">
      <c r="A50" t="s">
        <v>20</v>
      </c>
      <c r="C50" s="5">
        <f>+I48+J48+(K48*2)+L48</f>
        <v>80</v>
      </c>
      <c r="AA50" s="5"/>
    </row>
    <row r="51" spans="1:27" x14ac:dyDescent="0.3">
      <c r="A51" t="s">
        <v>21</v>
      </c>
      <c r="C51" s="5">
        <f>+N48+O48+P48</f>
        <v>23</v>
      </c>
      <c r="AA51" s="5"/>
    </row>
    <row r="52" spans="1:27" x14ac:dyDescent="0.3">
      <c r="A52" t="s">
        <v>22</v>
      </c>
      <c r="C52" s="5">
        <f>+R48+S48+T48</f>
        <v>16</v>
      </c>
      <c r="AA52" s="5"/>
    </row>
    <row r="53" spans="1:27" x14ac:dyDescent="0.3">
      <c r="A53" t="s">
        <v>23</v>
      </c>
      <c r="C53" s="5">
        <f>V48</f>
        <v>3</v>
      </c>
      <c r="AA53" s="5"/>
    </row>
    <row r="54" spans="1:27" x14ac:dyDescent="0.3">
      <c r="A54" t="s">
        <v>24</v>
      </c>
      <c r="C54" s="5">
        <f>H48+M48+Q48+U48</f>
        <v>15</v>
      </c>
      <c r="AA54" s="5"/>
    </row>
    <row r="55" spans="1:27" x14ac:dyDescent="0.3">
      <c r="C55" s="5"/>
      <c r="AA55" s="5"/>
    </row>
    <row r="56" spans="1:27" ht="57.6" customHeight="1" x14ac:dyDescent="0.3">
      <c r="A56" s="17" t="s">
        <v>125</v>
      </c>
      <c r="B56" s="17"/>
      <c r="C56" s="6">
        <f>SUM(C49:C54)</f>
        <v>599</v>
      </c>
      <c r="AA56" s="6"/>
    </row>
  </sheetData>
  <mergeCells count="1">
    <mergeCell ref="A56:B5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2020-03-11T21:07:14Z</dcterms:created>
  <dcterms:modified xsi:type="dcterms:W3CDTF">2021-05-08T14:10:19Z</dcterms:modified>
</cp:coreProperties>
</file>