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202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7" i="1" l="1"/>
  <c r="F47" i="1"/>
  <c r="G47" i="1"/>
  <c r="H47" i="1"/>
  <c r="I47" i="1"/>
  <c r="J47" i="1"/>
  <c r="K47" i="1"/>
  <c r="L47" i="1"/>
  <c r="C50" i="1" s="1"/>
  <c r="M47" i="1"/>
  <c r="N47" i="1"/>
  <c r="O47" i="1"/>
  <c r="C51" i="1" s="1"/>
  <c r="P47" i="1"/>
  <c r="Q47" i="1"/>
  <c r="R47" i="1"/>
  <c r="C52" i="1" s="1"/>
  <c r="S47" i="1"/>
  <c r="C53" i="1" s="1"/>
  <c r="D47" i="1"/>
  <c r="C49" i="1" l="1"/>
  <c r="C48" i="1"/>
  <c r="C55" i="1" l="1"/>
</calcChain>
</file>

<file path=xl/sharedStrings.xml><?xml version="1.0" encoding="utf-8"?>
<sst xmlns="http://schemas.openxmlformats.org/spreadsheetml/2006/main" count="32" uniqueCount="30">
  <si>
    <t>Male toads</t>
  </si>
  <si>
    <t>Female toads</t>
  </si>
  <si>
    <t>Pairs of toads</t>
  </si>
  <si>
    <t>Male frogs</t>
  </si>
  <si>
    <t>Female frogs</t>
  </si>
  <si>
    <t>Pairs of frogs</t>
  </si>
  <si>
    <t>Male smooth newts</t>
  </si>
  <si>
    <t>Female smooth newts</t>
  </si>
  <si>
    <t>Male palmate newts</t>
  </si>
  <si>
    <t>Female palmate newts</t>
  </si>
  <si>
    <t>start time</t>
  </si>
  <si>
    <t>end time</t>
  </si>
  <si>
    <t>Unsexed frogs</t>
  </si>
  <si>
    <t>Unsexed toads</t>
  </si>
  <si>
    <t>General newts</t>
  </si>
  <si>
    <t>Fatalities</t>
  </si>
  <si>
    <t>Unsexed smooth newts</t>
  </si>
  <si>
    <t>Unsexed palmate newts</t>
  </si>
  <si>
    <t>TOTALS</t>
  </si>
  <si>
    <t>Total toads =</t>
  </si>
  <si>
    <t>Total frogs =</t>
  </si>
  <si>
    <t>Total smooth =</t>
  </si>
  <si>
    <t>Total palmate =</t>
  </si>
  <si>
    <t>General newts =</t>
  </si>
  <si>
    <t>Fatalitites =</t>
  </si>
  <si>
    <t>Total amphibians for 2020, dead and alive</t>
  </si>
  <si>
    <t>Returning toads - 4 females + 1 male</t>
  </si>
  <si>
    <t>Too cold</t>
  </si>
  <si>
    <t xml:space="preserve">Just as many returning. </t>
  </si>
  <si>
    <t>Returning toads.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</si>
</sst>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textRotation="90"/>
    </xf>
    <xf numFmtId="16" fontId="0" fillId="0" borderId="0" xfId="0" applyNumberFormat="1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left" wrapText="1"/>
    </xf>
    <xf numFmtId="2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150" zoomScaleNormal="150" workbookViewId="0">
      <pane ySplit="1" topLeftCell="A32" activePane="bottomLeft" state="frozen"/>
      <selection pane="bottomLeft" activeCell="B37" sqref="B37"/>
    </sheetView>
  </sheetViews>
  <sheetFormatPr defaultRowHeight="14.4" x14ac:dyDescent="0.3"/>
  <cols>
    <col min="2" max="3" width="6.77734375" style="4" customWidth="1"/>
    <col min="4" max="19" width="4.109375" customWidth="1"/>
  </cols>
  <sheetData>
    <row r="1" spans="1:19" s="1" customFormat="1" ht="115.2" customHeight="1" x14ac:dyDescent="0.3">
      <c r="B1" s="3" t="s">
        <v>10</v>
      </c>
      <c r="C1" s="3" t="s">
        <v>11</v>
      </c>
      <c r="D1" s="1" t="s">
        <v>0</v>
      </c>
      <c r="E1" s="1" t="s">
        <v>1</v>
      </c>
      <c r="F1" s="1" t="s">
        <v>2</v>
      </c>
      <c r="G1" s="1" t="s">
        <v>13</v>
      </c>
      <c r="H1" s="1" t="s">
        <v>3</v>
      </c>
      <c r="I1" s="1" t="s">
        <v>4</v>
      </c>
      <c r="J1" s="1" t="s">
        <v>5</v>
      </c>
      <c r="K1" s="1" t="s">
        <v>12</v>
      </c>
      <c r="L1" s="1" t="s">
        <v>6</v>
      </c>
      <c r="M1" s="1" t="s">
        <v>7</v>
      </c>
      <c r="N1" s="1" t="s">
        <v>16</v>
      </c>
      <c r="O1" s="1" t="s">
        <v>8</v>
      </c>
      <c r="P1" s="1" t="s">
        <v>9</v>
      </c>
      <c r="Q1" s="1" t="s">
        <v>17</v>
      </c>
      <c r="R1" s="1" t="s">
        <v>14</v>
      </c>
      <c r="S1" s="1" t="s">
        <v>15</v>
      </c>
    </row>
    <row r="2" spans="1:19" x14ac:dyDescent="0.3">
      <c r="A2" s="2">
        <v>43878</v>
      </c>
      <c r="B2" s="4">
        <v>17.45</v>
      </c>
      <c r="C2" s="4">
        <v>18.3</v>
      </c>
      <c r="L2">
        <v>1</v>
      </c>
    </row>
    <row r="3" spans="1:19" x14ac:dyDescent="0.3">
      <c r="A3" s="2">
        <v>43879</v>
      </c>
    </row>
    <row r="4" spans="1:19" x14ac:dyDescent="0.3">
      <c r="A4" s="2">
        <v>43880</v>
      </c>
      <c r="B4" s="4">
        <v>17.3</v>
      </c>
      <c r="C4" s="4">
        <v>18.3</v>
      </c>
      <c r="L4">
        <v>1</v>
      </c>
    </row>
    <row r="5" spans="1:19" x14ac:dyDescent="0.3">
      <c r="A5" s="2">
        <v>43881</v>
      </c>
    </row>
    <row r="6" spans="1:19" x14ac:dyDescent="0.3">
      <c r="A6" s="2">
        <v>43882</v>
      </c>
    </row>
    <row r="7" spans="1:19" x14ac:dyDescent="0.3">
      <c r="A7" s="2">
        <v>43883</v>
      </c>
    </row>
    <row r="8" spans="1:19" x14ac:dyDescent="0.3">
      <c r="A8" s="2">
        <v>43884</v>
      </c>
    </row>
    <row r="9" spans="1:19" x14ac:dyDescent="0.3">
      <c r="A9" s="2">
        <v>43885</v>
      </c>
      <c r="B9" s="4">
        <v>17.3</v>
      </c>
      <c r="C9" s="4">
        <v>19.3</v>
      </c>
      <c r="D9">
        <v>23</v>
      </c>
      <c r="E9">
        <v>2</v>
      </c>
      <c r="I9">
        <v>1</v>
      </c>
    </row>
    <row r="10" spans="1:19" x14ac:dyDescent="0.3">
      <c r="A10" s="2">
        <v>43886</v>
      </c>
    </row>
    <row r="11" spans="1:19" x14ac:dyDescent="0.3">
      <c r="A11" s="2">
        <v>43887</v>
      </c>
    </row>
    <row r="12" spans="1:19" x14ac:dyDescent="0.3">
      <c r="A12" s="2">
        <v>43888</v>
      </c>
    </row>
    <row r="13" spans="1:19" x14ac:dyDescent="0.3">
      <c r="A13" s="2">
        <v>43889</v>
      </c>
      <c r="B13" s="4">
        <v>18.3</v>
      </c>
      <c r="C13" s="4">
        <v>20.3</v>
      </c>
      <c r="D13">
        <v>8</v>
      </c>
      <c r="G13">
        <v>5</v>
      </c>
      <c r="H13">
        <v>1</v>
      </c>
      <c r="I13">
        <v>2</v>
      </c>
      <c r="K13">
        <v>12</v>
      </c>
      <c r="Q13">
        <v>1</v>
      </c>
      <c r="R13">
        <v>1</v>
      </c>
      <c r="S13">
        <v>3</v>
      </c>
    </row>
    <row r="14" spans="1:19" x14ac:dyDescent="0.3">
      <c r="A14" s="2">
        <v>43890</v>
      </c>
    </row>
    <row r="15" spans="1:19" x14ac:dyDescent="0.3">
      <c r="A15" s="2">
        <v>43891</v>
      </c>
    </row>
    <row r="16" spans="1:19" x14ac:dyDescent="0.3">
      <c r="A16" s="2">
        <v>43892</v>
      </c>
    </row>
    <row r="17" spans="1:20" x14ac:dyDescent="0.3">
      <c r="A17" s="2">
        <v>43893</v>
      </c>
    </row>
    <row r="18" spans="1:20" x14ac:dyDescent="0.3">
      <c r="A18" s="2">
        <v>43894</v>
      </c>
    </row>
    <row r="19" spans="1:20" x14ac:dyDescent="0.3">
      <c r="A19" s="2">
        <v>43895</v>
      </c>
    </row>
    <row r="20" spans="1:20" x14ac:dyDescent="0.3">
      <c r="A20" s="2">
        <v>43896</v>
      </c>
    </row>
    <row r="21" spans="1:20" x14ac:dyDescent="0.3">
      <c r="A21" s="2">
        <v>43897</v>
      </c>
    </row>
    <row r="22" spans="1:20" x14ac:dyDescent="0.3">
      <c r="A22" s="2">
        <v>43898</v>
      </c>
      <c r="G22">
        <v>25</v>
      </c>
      <c r="K22">
        <v>2</v>
      </c>
      <c r="N22">
        <v>6</v>
      </c>
    </row>
    <row r="23" spans="1:20" x14ac:dyDescent="0.3">
      <c r="A23" s="2">
        <v>43899</v>
      </c>
      <c r="B23" s="4">
        <v>18.3</v>
      </c>
      <c r="C23" s="4">
        <v>20.3</v>
      </c>
      <c r="D23">
        <v>7</v>
      </c>
      <c r="E23">
        <v>3</v>
      </c>
      <c r="G23">
        <v>6</v>
      </c>
      <c r="H23">
        <v>18</v>
      </c>
      <c r="I23">
        <v>3</v>
      </c>
      <c r="J23">
        <v>1</v>
      </c>
      <c r="M23">
        <v>1</v>
      </c>
      <c r="N23">
        <v>3</v>
      </c>
      <c r="P23">
        <v>1</v>
      </c>
      <c r="R23">
        <v>2</v>
      </c>
      <c r="S23">
        <v>3</v>
      </c>
    </row>
    <row r="24" spans="1:20" x14ac:dyDescent="0.3">
      <c r="A24" s="2">
        <v>43900</v>
      </c>
      <c r="B24" s="4">
        <v>19.149999999999999</v>
      </c>
      <c r="C24" s="4">
        <v>21</v>
      </c>
      <c r="G24">
        <v>98</v>
      </c>
      <c r="K24">
        <v>2</v>
      </c>
      <c r="N24">
        <v>3</v>
      </c>
      <c r="S24">
        <v>7</v>
      </c>
    </row>
    <row r="25" spans="1:20" x14ac:dyDescent="0.3">
      <c r="A25" s="2">
        <v>43901</v>
      </c>
      <c r="B25" s="4">
        <v>19</v>
      </c>
      <c r="C25" s="4">
        <v>20.45</v>
      </c>
      <c r="D25">
        <v>14</v>
      </c>
      <c r="E25">
        <v>1</v>
      </c>
      <c r="F25">
        <v>3</v>
      </c>
      <c r="G25">
        <v>35</v>
      </c>
      <c r="L25">
        <v>1</v>
      </c>
      <c r="M25">
        <v>1</v>
      </c>
      <c r="R25">
        <v>1</v>
      </c>
      <c r="S25">
        <v>20</v>
      </c>
    </row>
    <row r="26" spans="1:20" x14ac:dyDescent="0.3">
      <c r="A26" s="2">
        <v>43902</v>
      </c>
      <c r="B26" s="4">
        <v>18.3</v>
      </c>
      <c r="C26" s="4">
        <v>19.45</v>
      </c>
    </row>
    <row r="27" spans="1:20" x14ac:dyDescent="0.3">
      <c r="A27" s="2">
        <v>43903</v>
      </c>
      <c r="B27" s="4">
        <v>18.3</v>
      </c>
      <c r="C27" s="4">
        <v>20.3</v>
      </c>
      <c r="D27">
        <v>2</v>
      </c>
      <c r="E27">
        <v>1</v>
      </c>
      <c r="G27">
        <v>4</v>
      </c>
      <c r="R27">
        <v>2</v>
      </c>
    </row>
    <row r="28" spans="1:20" x14ac:dyDescent="0.3">
      <c r="A28" s="2">
        <v>43904</v>
      </c>
      <c r="B28" s="4">
        <v>18.350000000000001</v>
      </c>
      <c r="C28" s="4">
        <v>19.149999999999999</v>
      </c>
      <c r="D28">
        <v>4</v>
      </c>
      <c r="F28">
        <v>1</v>
      </c>
      <c r="H28">
        <v>1</v>
      </c>
      <c r="K28">
        <v>2</v>
      </c>
      <c r="R28">
        <v>1</v>
      </c>
      <c r="S28">
        <v>1</v>
      </c>
    </row>
    <row r="29" spans="1:20" x14ac:dyDescent="0.3">
      <c r="A29" s="2">
        <v>43905</v>
      </c>
      <c r="B29" s="4">
        <v>18.3</v>
      </c>
      <c r="C29" s="4">
        <v>19.3</v>
      </c>
      <c r="D29">
        <v>7</v>
      </c>
      <c r="E29">
        <v>1</v>
      </c>
      <c r="S29">
        <v>1</v>
      </c>
      <c r="T29" t="s">
        <v>26</v>
      </c>
    </row>
    <row r="30" spans="1:20" x14ac:dyDescent="0.3">
      <c r="A30" s="2">
        <v>43906</v>
      </c>
      <c r="B30" s="4">
        <v>18.3</v>
      </c>
      <c r="C30" s="4">
        <v>19.149999999999999</v>
      </c>
      <c r="D30" t="s">
        <v>27</v>
      </c>
    </row>
    <row r="31" spans="1:20" x14ac:dyDescent="0.3">
      <c r="A31" s="2">
        <v>43907</v>
      </c>
      <c r="B31" s="4">
        <v>18.350000000000001</v>
      </c>
      <c r="C31" s="4">
        <v>19.350000000000001</v>
      </c>
      <c r="D31">
        <v>7</v>
      </c>
      <c r="E31">
        <v>2</v>
      </c>
      <c r="F31">
        <v>8</v>
      </c>
      <c r="R31">
        <v>1</v>
      </c>
      <c r="S31">
        <v>8</v>
      </c>
      <c r="T31" t="s">
        <v>29</v>
      </c>
    </row>
    <row r="32" spans="1:20" x14ac:dyDescent="0.3">
      <c r="A32" s="2">
        <v>43908</v>
      </c>
      <c r="B32" s="4">
        <v>18.350000000000001</v>
      </c>
      <c r="C32" s="4">
        <v>19.399999999999999</v>
      </c>
      <c r="D32">
        <v>17</v>
      </c>
      <c r="E32">
        <v>6</v>
      </c>
      <c r="F32">
        <v>7</v>
      </c>
      <c r="G32">
        <v>45</v>
      </c>
      <c r="R32">
        <v>4</v>
      </c>
      <c r="S32">
        <v>38</v>
      </c>
      <c r="T32" t="s">
        <v>28</v>
      </c>
    </row>
    <row r="33" spans="1:19" x14ac:dyDescent="0.3">
      <c r="A33" s="2">
        <v>43909</v>
      </c>
      <c r="B33" s="4">
        <v>18.399999999999999</v>
      </c>
      <c r="C33" s="4">
        <v>19.5</v>
      </c>
      <c r="D33">
        <v>14</v>
      </c>
      <c r="F33">
        <v>3</v>
      </c>
      <c r="K33">
        <v>3</v>
      </c>
      <c r="R33">
        <v>4</v>
      </c>
      <c r="S33">
        <v>7</v>
      </c>
    </row>
    <row r="34" spans="1:19" x14ac:dyDescent="0.3">
      <c r="A34" s="2">
        <v>43910</v>
      </c>
      <c r="B34" s="4">
        <v>18.399999999999999</v>
      </c>
      <c r="C34" s="4">
        <v>19.100000000000001</v>
      </c>
      <c r="D34">
        <v>2</v>
      </c>
      <c r="S34">
        <v>1</v>
      </c>
    </row>
    <row r="35" spans="1:19" x14ac:dyDescent="0.3">
      <c r="A35" s="2">
        <v>43911</v>
      </c>
      <c r="B35" s="9" t="s">
        <v>27</v>
      </c>
    </row>
    <row r="36" spans="1:19" x14ac:dyDescent="0.3">
      <c r="A36" s="2">
        <v>43912</v>
      </c>
      <c r="B36" s="9" t="s">
        <v>27</v>
      </c>
    </row>
    <row r="37" spans="1:19" x14ac:dyDescent="0.3">
      <c r="A37" s="2">
        <v>43913</v>
      </c>
    </row>
    <row r="38" spans="1:19" x14ac:dyDescent="0.3">
      <c r="A38" s="2">
        <v>43914</v>
      </c>
    </row>
    <row r="39" spans="1:19" x14ac:dyDescent="0.3">
      <c r="A39" s="2">
        <v>43915</v>
      </c>
    </row>
    <row r="40" spans="1:19" x14ac:dyDescent="0.3">
      <c r="A40" s="2">
        <v>43916</v>
      </c>
    </row>
    <row r="41" spans="1:19" x14ac:dyDescent="0.3">
      <c r="A41" s="2">
        <v>43917</v>
      </c>
    </row>
    <row r="42" spans="1:19" x14ac:dyDescent="0.3">
      <c r="A42" s="2">
        <v>43918</v>
      </c>
    </row>
    <row r="43" spans="1:19" x14ac:dyDescent="0.3">
      <c r="A43" s="2">
        <v>43919</v>
      </c>
    </row>
    <row r="44" spans="1:19" x14ac:dyDescent="0.3">
      <c r="A44" s="2">
        <v>43920</v>
      </c>
    </row>
    <row r="45" spans="1:19" x14ac:dyDescent="0.3">
      <c r="A45" s="2">
        <v>43921</v>
      </c>
    </row>
    <row r="47" spans="1:19" x14ac:dyDescent="0.3">
      <c r="A47" s="7" t="s">
        <v>18</v>
      </c>
      <c r="D47">
        <f>SUM(D2:D46)</f>
        <v>105</v>
      </c>
      <c r="E47">
        <f t="shared" ref="E47:S47" si="0">SUM(E2:E46)</f>
        <v>16</v>
      </c>
      <c r="F47">
        <f t="shared" si="0"/>
        <v>22</v>
      </c>
      <c r="G47">
        <f t="shared" si="0"/>
        <v>218</v>
      </c>
      <c r="H47">
        <f t="shared" si="0"/>
        <v>20</v>
      </c>
      <c r="I47">
        <f t="shared" si="0"/>
        <v>6</v>
      </c>
      <c r="J47">
        <f t="shared" si="0"/>
        <v>1</v>
      </c>
      <c r="K47">
        <f t="shared" si="0"/>
        <v>21</v>
      </c>
      <c r="L47">
        <f t="shared" si="0"/>
        <v>3</v>
      </c>
      <c r="M47">
        <f t="shared" si="0"/>
        <v>2</v>
      </c>
      <c r="N47">
        <f t="shared" si="0"/>
        <v>12</v>
      </c>
      <c r="O47">
        <f t="shared" si="0"/>
        <v>0</v>
      </c>
      <c r="P47">
        <f t="shared" si="0"/>
        <v>1</v>
      </c>
      <c r="Q47">
        <f t="shared" si="0"/>
        <v>1</v>
      </c>
      <c r="R47">
        <f t="shared" si="0"/>
        <v>16</v>
      </c>
      <c r="S47">
        <f t="shared" si="0"/>
        <v>89</v>
      </c>
    </row>
    <row r="48" spans="1:19" x14ac:dyDescent="0.3">
      <c r="A48" t="s">
        <v>19</v>
      </c>
      <c r="C48" s="5">
        <f>+D47+E47+G47+(F47*2)</f>
        <v>383</v>
      </c>
    </row>
    <row r="49" spans="1:3" x14ac:dyDescent="0.3">
      <c r="A49" t="s">
        <v>20</v>
      </c>
      <c r="C49" s="5">
        <f>+H47+I47+(J47*2)+K47</f>
        <v>49</v>
      </c>
    </row>
    <row r="50" spans="1:3" x14ac:dyDescent="0.3">
      <c r="A50" t="s">
        <v>21</v>
      </c>
      <c r="C50" s="5">
        <f>+L47+M47+N47</f>
        <v>17</v>
      </c>
    </row>
    <row r="51" spans="1:3" x14ac:dyDescent="0.3">
      <c r="A51" t="s">
        <v>22</v>
      </c>
      <c r="C51" s="5">
        <f>+O47+P47+Q47</f>
        <v>2</v>
      </c>
    </row>
    <row r="52" spans="1:3" x14ac:dyDescent="0.3">
      <c r="A52" t="s">
        <v>23</v>
      </c>
      <c r="C52" s="5">
        <f>R47</f>
        <v>16</v>
      </c>
    </row>
    <row r="53" spans="1:3" x14ac:dyDescent="0.3">
      <c r="A53" t="s">
        <v>24</v>
      </c>
      <c r="C53" s="5">
        <f>S47</f>
        <v>89</v>
      </c>
    </row>
    <row r="54" spans="1:3" x14ac:dyDescent="0.3">
      <c r="C54" s="5"/>
    </row>
    <row r="55" spans="1:3" ht="57.6" customHeight="1" x14ac:dyDescent="0.3">
      <c r="A55" s="8" t="s">
        <v>25</v>
      </c>
      <c r="B55" s="8"/>
      <c r="C55" s="6">
        <f>SUM(C48:C53)</f>
        <v>556</v>
      </c>
    </row>
  </sheetData>
  <mergeCells count="1">
    <mergeCell ref="A55:B5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2020-03-11T21:07:14Z</dcterms:created>
  <dcterms:modified xsi:type="dcterms:W3CDTF">2020-03-22T18:53:16Z</dcterms:modified>
</cp:coreProperties>
</file>